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Sheet1!$A$1:$J$8</definedName>
  </definedNames>
  <calcPr calcId="125725"/>
</workbook>
</file>

<file path=xl/calcChain.xml><?xml version="1.0" encoding="utf-8"?>
<calcChain xmlns="http://schemas.openxmlformats.org/spreadsheetml/2006/main">
  <c r="E7" i="1"/>
  <c r="G7" s="1"/>
  <c r="H7" s="1"/>
  <c r="E6"/>
  <c r="G6" s="1"/>
  <c r="H6" s="1"/>
  <c r="E5"/>
  <c r="G5" s="1"/>
  <c r="H5" s="1"/>
  <c r="E4"/>
  <c r="G4" s="1"/>
  <c r="H4" s="1"/>
  <c r="E3"/>
  <c r="G3" s="1"/>
  <c r="H3" l="1"/>
  <c r="J8"/>
  <c r="I8"/>
  <c r="G8"/>
  <c r="H8" s="1"/>
</calcChain>
</file>

<file path=xl/sharedStrings.xml><?xml version="1.0" encoding="utf-8"?>
<sst xmlns="http://schemas.openxmlformats.org/spreadsheetml/2006/main" count="22" uniqueCount="20">
  <si>
    <t>Section</t>
  </si>
  <si>
    <t>Strike Influence (m)</t>
  </si>
  <si>
    <t>Tonnage Factor (Sp. Gravity)</t>
  </si>
  <si>
    <t>Gross Resource (Tonnes)</t>
  </si>
  <si>
    <t>Net Resource (Tonnes)</t>
  </si>
  <si>
    <t>S1</t>
  </si>
  <si>
    <t>MBSP-1</t>
  </si>
  <si>
    <t>S2</t>
  </si>
  <si>
    <t>MBSP-6</t>
  </si>
  <si>
    <t>S3</t>
  </si>
  <si>
    <t>MBSP-3</t>
  </si>
  <si>
    <t>S4</t>
  </si>
  <si>
    <t>MBSP-4</t>
  </si>
  <si>
    <t>TOTAL</t>
  </si>
  <si>
    <r>
      <t>Sectional Area (m</t>
    </r>
    <r>
      <rPr>
        <b/>
        <vertAlign val="super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)</t>
    </r>
  </si>
  <si>
    <r>
      <t>Volume 
(m</t>
    </r>
    <r>
      <rPr>
        <b/>
        <vertAlign val="superscript"/>
        <sz val="12"/>
        <color theme="1"/>
        <rFont val="Times New Roman"/>
        <family val="1"/>
      </rPr>
      <t>3</t>
    </r>
    <r>
      <rPr>
        <b/>
        <sz val="12"/>
        <color theme="1"/>
        <rFont val="Times New Roman"/>
        <family val="1"/>
      </rPr>
      <t>)</t>
    </r>
  </si>
  <si>
    <t>Cu 
(%)</t>
  </si>
  <si>
    <t>Ag 
(g/t)</t>
  </si>
  <si>
    <t>Borehole No.</t>
  </si>
  <si>
    <t>Statement showing details of Resource estimated by Cross Sectional method at 0.2% Cu cut-off of Salaiya Phatak Block (G-3) for Copper, Lead, Zinc and associated metals, Dist.- Katni, Madhya Pradesh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</si>
</sst>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4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"/>
  <sheetViews>
    <sheetView tabSelected="1" workbookViewId="0">
      <selection sqref="A1:J8"/>
    </sheetView>
  </sheetViews>
  <sheetFormatPr defaultRowHeight="15"/>
  <cols>
    <col min="1" max="1" width="8" bestFit="1" customWidth="1"/>
    <col min="2" max="2" width="10.42578125" customWidth="1"/>
    <col min="3" max="3" width="15.140625" customWidth="1"/>
    <col min="4" max="4" width="14.140625" customWidth="1"/>
    <col min="5" max="5" width="10.7109375" bestFit="1" customWidth="1"/>
    <col min="6" max="6" width="16.140625" bestFit="1" customWidth="1"/>
    <col min="7" max="7" width="16.5703125" bestFit="1" customWidth="1"/>
    <col min="8" max="8" width="14.7109375" customWidth="1"/>
    <col min="9" max="9" width="7.7109375" bestFit="1" customWidth="1"/>
    <col min="10" max="10" width="9" customWidth="1"/>
  </cols>
  <sheetData>
    <row r="1" spans="1:10" ht="46.5" customHeight="1">
      <c r="A1" s="14" t="s">
        <v>19</v>
      </c>
      <c r="B1" s="14"/>
      <c r="C1" s="14"/>
      <c r="D1" s="14"/>
      <c r="E1" s="14"/>
      <c r="F1" s="14"/>
      <c r="G1" s="14"/>
      <c r="H1" s="14"/>
      <c r="I1" s="14"/>
      <c r="J1" s="14"/>
    </row>
    <row r="2" spans="1:10" ht="39" customHeight="1">
      <c r="A2" s="1" t="s">
        <v>0</v>
      </c>
      <c r="B2" s="1" t="s">
        <v>18</v>
      </c>
      <c r="C2" s="1" t="s">
        <v>14</v>
      </c>
      <c r="D2" s="1" t="s">
        <v>1</v>
      </c>
      <c r="E2" s="1" t="s">
        <v>15</v>
      </c>
      <c r="F2" s="1" t="s">
        <v>2</v>
      </c>
      <c r="G2" s="1" t="s">
        <v>3</v>
      </c>
      <c r="H2" s="1" t="s">
        <v>4</v>
      </c>
      <c r="I2" s="1" t="s">
        <v>16</v>
      </c>
      <c r="J2" s="1" t="s">
        <v>17</v>
      </c>
    </row>
    <row r="3" spans="1:10" ht="15.75">
      <c r="A3" s="2" t="s">
        <v>5</v>
      </c>
      <c r="B3" s="2" t="s">
        <v>6</v>
      </c>
      <c r="C3" s="3">
        <v>53.190800000000003</v>
      </c>
      <c r="D3" s="4">
        <v>112</v>
      </c>
      <c r="E3" s="3">
        <f t="shared" ref="E3:E7" si="0">C3*D3</f>
        <v>5957.3696</v>
      </c>
      <c r="F3" s="2">
        <v>2.9</v>
      </c>
      <c r="G3" s="3">
        <f t="shared" ref="G3:G7" si="1">E3*F3</f>
        <v>17276.37184</v>
      </c>
      <c r="H3" s="3">
        <f t="shared" ref="H3:H8" si="2">G3*0.8</f>
        <v>13821.097472000001</v>
      </c>
      <c r="I3" s="5">
        <v>0.87</v>
      </c>
      <c r="J3" s="5">
        <v>782.5</v>
      </c>
    </row>
    <row r="4" spans="1:10" ht="15.75">
      <c r="A4" s="2" t="s">
        <v>7</v>
      </c>
      <c r="B4" s="2" t="s">
        <v>8</v>
      </c>
      <c r="C4" s="3">
        <v>43.293399999999998</v>
      </c>
      <c r="D4" s="4">
        <v>122</v>
      </c>
      <c r="E4" s="3">
        <f t="shared" si="0"/>
        <v>5281.7947999999997</v>
      </c>
      <c r="F4" s="2">
        <v>2.9</v>
      </c>
      <c r="G4" s="3">
        <f t="shared" si="1"/>
        <v>15317.204919999998</v>
      </c>
      <c r="H4" s="3">
        <f t="shared" si="2"/>
        <v>12253.763935999999</v>
      </c>
      <c r="I4" s="5">
        <v>0.64</v>
      </c>
      <c r="J4" s="6">
        <v>714.26</v>
      </c>
    </row>
    <row r="5" spans="1:10" ht="15.75">
      <c r="A5" s="2" t="s">
        <v>9</v>
      </c>
      <c r="B5" s="2" t="s">
        <v>10</v>
      </c>
      <c r="C5" s="2">
        <v>72.711799999999997</v>
      </c>
      <c r="D5" s="4">
        <v>100</v>
      </c>
      <c r="E5" s="3">
        <f t="shared" si="0"/>
        <v>7271.1799999999994</v>
      </c>
      <c r="F5" s="2">
        <v>2.9</v>
      </c>
      <c r="G5" s="3">
        <f t="shared" si="1"/>
        <v>21086.421999999999</v>
      </c>
      <c r="H5" s="3">
        <f t="shared" si="2"/>
        <v>16869.137599999998</v>
      </c>
      <c r="I5" s="5">
        <v>1.1000000000000001</v>
      </c>
      <c r="J5" s="6">
        <v>52.95</v>
      </c>
    </row>
    <row r="6" spans="1:10" ht="15.75">
      <c r="A6" s="2" t="s">
        <v>9</v>
      </c>
      <c r="B6" s="2" t="s">
        <v>10</v>
      </c>
      <c r="C6" s="2">
        <v>116.3305</v>
      </c>
      <c r="D6" s="4">
        <v>100</v>
      </c>
      <c r="E6" s="3">
        <f t="shared" si="0"/>
        <v>11633.05</v>
      </c>
      <c r="F6" s="2">
        <v>2.9</v>
      </c>
      <c r="G6" s="3">
        <f t="shared" si="1"/>
        <v>33735.844999999994</v>
      </c>
      <c r="H6" s="7">
        <f t="shared" si="2"/>
        <v>26988.675999999996</v>
      </c>
      <c r="I6" s="5">
        <v>0.39</v>
      </c>
      <c r="J6" s="6">
        <v>27.34</v>
      </c>
    </row>
    <row r="7" spans="1:10" ht="15.75">
      <c r="A7" s="2" t="s">
        <v>11</v>
      </c>
      <c r="B7" s="2" t="s">
        <v>12</v>
      </c>
      <c r="C7" s="2">
        <v>31.335100000000001</v>
      </c>
      <c r="D7" s="4">
        <v>127.5</v>
      </c>
      <c r="E7" s="3">
        <f t="shared" si="0"/>
        <v>3995.22525</v>
      </c>
      <c r="F7" s="2">
        <v>2.9</v>
      </c>
      <c r="G7" s="3">
        <f t="shared" si="1"/>
        <v>11586.153225</v>
      </c>
      <c r="H7" s="7">
        <f t="shared" si="2"/>
        <v>9268.9225800000004</v>
      </c>
      <c r="I7" s="5">
        <v>0.21</v>
      </c>
      <c r="J7" s="6">
        <v>3.88</v>
      </c>
    </row>
    <row r="8" spans="1:10" ht="15.75">
      <c r="A8" s="8" t="s">
        <v>13</v>
      </c>
      <c r="B8" s="9"/>
      <c r="C8" s="9"/>
      <c r="D8" s="9"/>
      <c r="E8" s="9"/>
      <c r="F8" s="10"/>
      <c r="G8" s="11">
        <f>SUM(G3:G7)</f>
        <v>99001.996984999991</v>
      </c>
      <c r="H8" s="12">
        <f t="shared" si="2"/>
        <v>79201.597588000004</v>
      </c>
      <c r="I8" s="13">
        <f>SUMPRODUCT(G3:G7,I3:I7)/G8</f>
        <v>0.64259906379958165</v>
      </c>
      <c r="J8" s="13">
        <f>SUMPRODUCT(G3:G7,J3:J7)/H8</f>
        <v>335.13271046307511</v>
      </c>
    </row>
  </sheetData>
  <mergeCells count="2">
    <mergeCell ref="A8:F8"/>
    <mergeCell ref="A1:J1"/>
  </mergeCells>
  <printOptions horizontalCentered="1"/>
  <pageMargins left="0.74803149606299213" right="0.74803149606299213" top="1.86" bottom="0.74803149606299213" header="0.76" footer="0.31496062992125984"/>
  <pageSetup paperSize="9" orientation="landscape" r:id="rId1"/>
  <headerFooter>
    <oddHeader>&amp;R&amp;G
ANNEXURE-IXB/&amp;P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2025-11-04T09:52:46Z</dcterms:modified>
</cp:coreProperties>
</file>